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<sst xmlns="http://schemas.openxmlformats.org/spreadsheetml/2006/main" count="18" uniqueCount="18">
  <si>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</si>
  <si>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Фамилия</t>
  </si>
  <si>
    <t>Год рождения</t>
  </si>
  <si>
    <t>Возраст</t>
  </si>
  <si>
    <t>Оклад</t>
  </si>
  <si>
    <t>Премия</t>
  </si>
  <si>
    <t>Итого начислено</t>
  </si>
  <si>
    <t>Налог на доходы (13%)</t>
  </si>
  <si>
    <t>Проф. Взнос (1%)</t>
  </si>
  <si>
    <t>Итого удержано</t>
  </si>
  <si>
    <t>Итого к выдаче</t>
  </si>
  <si>
    <t>Матвеев</t>
  </si>
  <si>
    <t>Мухин</t>
  </si>
  <si>
    <t>Петров</t>
  </si>
  <si>
    <t>Соловьев</t>
  </si>
  <si>
    <t>Чижиков</t>
  </si>
  <si>
    <t>Сидоров</t>
  </si>
  <si>
    <t>Васильев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</si>
</sst>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2" sqref="K2:K8"/>
    </sheetView>
  </sheetViews>
  <sheetFormatPr defaultColWidth="9.00390625" defaultRowHeight="12.75"/>
  <cols>
    <col min="1" max="1" width="6.25390625" style="0" customWidth="1"/>
    <col min="3" max="3" width="13.75390625" style="0" customWidth="1"/>
    <col min="4" max="4" width="7.125" style="0" customWidth="1"/>
    <col min="10" max="10" width="9.125" style="3" customWidth="1"/>
  </cols>
  <sheetData>
    <row r="1" spans="1:11" ht="58.5" customHeight="1">
      <c r="A1" s="2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1">
        <v>1</v>
      </c>
      <c r="B2" s="1" t="s">
        <v>11</v>
      </c>
      <c r="C2" s="1">
        <v>1987</v>
      </c>
      <c r="D2" s="1"/>
      <c r="E2" s="1">
        <v>11500</v>
      </c>
      <c r="F2" s="1">
        <v>2150</v>
      </c>
      <c r="G2" s="1">
        <f>SUM(E2:F2)</f>
        <v>13650</v>
      </c>
      <c r="H2" s="1">
        <f>G2*0.13</f>
        <v>1774.5</v>
      </c>
      <c r="I2" s="1">
        <f>G2*0.01</f>
        <v>136.5</v>
      </c>
      <c r="J2" s="2">
        <f>SUM(H2:I2)</f>
        <v>1911</v>
      </c>
      <c r="K2" s="1">
        <f>G2-J2</f>
        <v>11739</v>
      </c>
    </row>
    <row r="3" spans="1:11" ht="12.75">
      <c r="A3" s="1">
        <v>2</v>
      </c>
      <c r="B3" s="1" t="s">
        <v>12</v>
      </c>
      <c r="C3" s="1">
        <v>1978</v>
      </c>
      <c r="D3" s="1"/>
      <c r="E3" s="1">
        <v>18600</v>
      </c>
      <c r="F3" s="1">
        <v>2150</v>
      </c>
      <c r="G3" s="1">
        <f aca="true" t="shared" si="0" ref="G3:G8">SUM(E3:F3)</f>
        <v>20750</v>
      </c>
      <c r="H3" s="1">
        <f aca="true" t="shared" si="1" ref="H3:H8">G3*0.13</f>
        <v>2697.5</v>
      </c>
      <c r="I3" s="1">
        <f aca="true" t="shared" si="2" ref="I3:I8">G3*0.01</f>
        <v>207.5</v>
      </c>
      <c r="J3" s="2">
        <f aca="true" t="shared" si="3" ref="J3:J8">SUM(H3:I3)</f>
        <v>2905</v>
      </c>
      <c r="K3" s="1">
        <f aca="true" t="shared" si="4" ref="K3:K8">G3-J3</f>
        <v>17845</v>
      </c>
    </row>
    <row r="4" spans="1:11" ht="12.75">
      <c r="A4" s="1">
        <v>3</v>
      </c>
      <c r="B4" s="1" t="s">
        <v>13</v>
      </c>
      <c r="C4" s="1">
        <v>1988</v>
      </c>
      <c r="D4" s="1"/>
      <c r="E4" s="1">
        <v>12800</v>
      </c>
      <c r="F4" s="1">
        <v>1180</v>
      </c>
      <c r="G4" s="1">
        <f t="shared" si="0"/>
        <v>13980</v>
      </c>
      <c r="H4" s="1">
        <f t="shared" si="1"/>
        <v>1817.4</v>
      </c>
      <c r="I4" s="1">
        <f t="shared" si="2"/>
        <v>139.8</v>
      </c>
      <c r="J4" s="2">
        <f t="shared" si="3"/>
        <v>1957.2</v>
      </c>
      <c r="K4" s="1">
        <f t="shared" si="4"/>
        <v>12022.8</v>
      </c>
    </row>
    <row r="5" spans="1:11" ht="12.75">
      <c r="A5" s="1">
        <v>4</v>
      </c>
      <c r="B5" s="1" t="s">
        <v>14</v>
      </c>
      <c r="C5" s="1">
        <v>1980</v>
      </c>
      <c r="D5" s="1"/>
      <c r="E5" s="1">
        <v>21100</v>
      </c>
      <c r="F5" s="1">
        <v>2100</v>
      </c>
      <c r="G5" s="1">
        <f t="shared" si="0"/>
        <v>23200</v>
      </c>
      <c r="H5" s="1">
        <f t="shared" si="1"/>
        <v>3016</v>
      </c>
      <c r="I5" s="1">
        <f t="shared" si="2"/>
        <v>232</v>
      </c>
      <c r="J5" s="2">
        <f t="shared" si="3"/>
        <v>3248</v>
      </c>
      <c r="K5" s="1">
        <f t="shared" si="4"/>
        <v>19952</v>
      </c>
    </row>
    <row r="6" spans="1:11" ht="12.75">
      <c r="A6" s="1">
        <v>5</v>
      </c>
      <c r="B6" s="1" t="s">
        <v>15</v>
      </c>
      <c r="C6" s="1">
        <v>1994</v>
      </c>
      <c r="D6" s="1"/>
      <c r="E6" s="1">
        <v>19980</v>
      </c>
      <c r="F6" s="1">
        <v>2130</v>
      </c>
      <c r="G6" s="1">
        <f t="shared" si="0"/>
        <v>22110</v>
      </c>
      <c r="H6" s="1">
        <f t="shared" si="1"/>
        <v>2874.3</v>
      </c>
      <c r="I6" s="1">
        <f t="shared" si="2"/>
        <v>221.1</v>
      </c>
      <c r="J6" s="2">
        <f t="shared" si="3"/>
        <v>3095.4</v>
      </c>
      <c r="K6" s="1">
        <f t="shared" si="4"/>
        <v>19014.6</v>
      </c>
    </row>
    <row r="7" spans="1:11" ht="12.75">
      <c r="A7" s="1">
        <v>6</v>
      </c>
      <c r="B7" s="1" t="s">
        <v>16</v>
      </c>
      <c r="C7" s="1">
        <v>1992</v>
      </c>
      <c r="D7" s="1"/>
      <c r="E7" s="1">
        <v>16490</v>
      </c>
      <c r="F7" s="1">
        <v>1120</v>
      </c>
      <c r="G7" s="1">
        <f t="shared" si="0"/>
        <v>17610</v>
      </c>
      <c r="H7" s="1">
        <f t="shared" si="1"/>
        <v>2289.3</v>
      </c>
      <c r="I7" s="1">
        <f t="shared" si="2"/>
        <v>176.1</v>
      </c>
      <c r="J7" s="2">
        <f t="shared" si="3"/>
        <v>2465.4</v>
      </c>
      <c r="K7" s="1">
        <f t="shared" si="4"/>
        <v>15144.6</v>
      </c>
    </row>
    <row r="8" spans="1:11" ht="12.75">
      <c r="A8" s="1">
        <v>7</v>
      </c>
      <c r="B8" s="1" t="s">
        <v>17</v>
      </c>
      <c r="C8" s="1">
        <v>1990</v>
      </c>
      <c r="D8" s="1"/>
      <c r="E8" s="1">
        <v>19700</v>
      </c>
      <c r="F8" s="1">
        <v>2300</v>
      </c>
      <c r="G8" s="1">
        <f t="shared" si="0"/>
        <v>22000</v>
      </c>
      <c r="H8" s="1">
        <f t="shared" si="1"/>
        <v>2860</v>
      </c>
      <c r="I8" s="1">
        <f t="shared" si="2"/>
        <v>220</v>
      </c>
      <c r="J8" s="2">
        <f t="shared" si="3"/>
        <v>3080</v>
      </c>
      <c r="K8" s="1">
        <f t="shared" si="4"/>
        <v>18920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Сподак Максим</dc:creator>
  <cp:keywords/>
  <dc:description/>
  <cp:lastModifiedBy>Сподак Максим</cp:lastModifiedBy>
  <dcterms:created xsi:type="dcterms:W3CDTF">2015-01-18T13:32:44Z</dcterms:created>
  <dcterms:modified xsi:type="dcterms:W3CDTF">2015-01-21T16:27:58Z</dcterms:modified>
  <cp:category/>
  <cp:version/>
  <cp:contentType/>
  <cp:contentStatus/>
</cp:coreProperties>
</file>