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3"/>
  <c r="J5"/>
  <c r="J4"/>
  <c r="J3"/>
  <c r="J2"/>
  <c r="J7"/>
  <c r="I7"/>
  <c r="H7"/>
  <c r="G7"/>
  <c r="F7"/>
  <c r="E7"/>
  <c r="D7"/>
  <c r="C7"/>
  <c r="B7"/>
  <c r="E9" i="2"/>
  <c r="F9"/>
  <c r="G9"/>
  <c r="I9"/>
  <c r="J9" s="1"/>
  <c r="H9"/>
  <c r="K9"/>
  <c r="K8"/>
  <c r="K7"/>
  <c r="K6"/>
  <c r="K5"/>
  <c r="K4"/>
  <c r="K3"/>
  <c r="K2"/>
  <c r="J8"/>
  <c r="J7"/>
  <c r="J6"/>
  <c r="J5"/>
  <c r="J4"/>
  <c r="J3"/>
  <c r="J2"/>
  <c r="I8"/>
  <c r="I7"/>
  <c r="I6"/>
  <c r="I5"/>
  <c r="I4"/>
  <c r="I3"/>
  <c r="I2"/>
  <c r="H8"/>
  <c r="H7"/>
  <c r="H6"/>
  <c r="H5"/>
  <c r="H4"/>
  <c r="H3"/>
  <c r="H2"/>
  <c r="G8"/>
  <c r="G7"/>
  <c r="G6"/>
  <c r="G5"/>
  <c r="G4"/>
  <c r="G3"/>
  <c r="G2"/>
  <c r="D8"/>
  <c r="D7"/>
  <c r="D6"/>
  <c r="D5"/>
  <c r="D4"/>
  <c r="D3"/>
  <c r="D2"/>
  <c r="H6" i="1"/>
  <c r="H5"/>
  <c r="G5"/>
  <c r="F5"/>
  <c r="F4"/>
  <c r="F3"/>
  <c r="E5"/>
  <c r="D5"/>
  <c r="H4"/>
  <c r="G4"/>
  <c r="E4"/>
  <c r="D4"/>
  <c r="G3"/>
  <c r="H3" s="1"/>
  <c r="E3"/>
  <c r="D3"/>
  <c r="H2"/>
  <c r="G2"/>
  <c r="F2"/>
  <c r="E2"/>
  <c r="D2"/>
</calcChain>
</file>

<file path=xl/sharedStrings.xml><?xml version="1.0" encoding="utf-8"?>
<sst xmlns="http://schemas.openxmlformats.org/spreadsheetml/2006/main" count="47" uniqueCount="38">
  <si>
    <t>Фамилия</t>
  </si>
  <si>
    <t>Оклад</t>
  </si>
  <si>
    <t>Премия</t>
  </si>
  <si>
    <t>Итого начисленно</t>
  </si>
  <si>
    <t>Налог на доходы(13%)</t>
  </si>
  <si>
    <t xml:space="preserve">Проф. Взнос(1%) </t>
  </si>
  <si>
    <t>Итого удержано</t>
  </si>
  <si>
    <t>Итого к выдаче</t>
  </si>
  <si>
    <t>Матвеев</t>
  </si>
  <si>
    <t>Петров</t>
  </si>
  <si>
    <t>Сидоров</t>
  </si>
  <si>
    <t>Васильев</t>
  </si>
  <si>
    <t>Всего:</t>
  </si>
  <si>
    <t>№п/п</t>
  </si>
  <si>
    <t>Возраст</t>
  </si>
  <si>
    <t>Итого начислено</t>
  </si>
  <si>
    <t>Проф.взнос (1%)</t>
  </si>
  <si>
    <t>Итого</t>
  </si>
  <si>
    <t>Год рождения</t>
  </si>
  <si>
    <t>Мухин</t>
  </si>
  <si>
    <t>Соловьёв</t>
  </si>
  <si>
    <t>Чижиков</t>
  </si>
  <si>
    <t>СУММА</t>
  </si>
  <si>
    <t>Встреча гостей</t>
  </si>
  <si>
    <t>Регистрация</t>
  </si>
  <si>
    <t>Изготавление  приглашений</t>
  </si>
  <si>
    <t>Украшение зала</t>
  </si>
  <si>
    <t>Изготавление реквизита</t>
  </si>
  <si>
    <t>Вынос призов</t>
  </si>
  <si>
    <t>Ведущие вечера</t>
  </si>
  <si>
    <t>Выступающие</t>
  </si>
  <si>
    <t>4А</t>
  </si>
  <si>
    <t>4Б</t>
  </si>
  <si>
    <t>10Б</t>
  </si>
  <si>
    <t>5А</t>
  </si>
  <si>
    <t>5Б</t>
  </si>
  <si>
    <t>Иого</t>
  </si>
  <si>
    <t>Всего участвующих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</si>
</sst>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 vertical="center" textRotation="9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H6"/>
    </sheetView>
  </sheetViews>
  <sheetFormatPr defaultRowHeight="15"/>
  <cols>
    <col min="4" max="4" width="12.42578125" customWidth="1"/>
  </cols>
  <sheetData>
    <row r="1" spans="1:8" ht="6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>
      <c r="A2" s="5" t="s">
        <v>8</v>
      </c>
      <c r="B2" s="5">
        <v>11500</v>
      </c>
      <c r="C2" s="5">
        <v>1250</v>
      </c>
      <c r="D2" s="5">
        <f>B2+C2</f>
        <v>12750</v>
      </c>
      <c r="E2" s="5">
        <f>D2*0.13</f>
        <v>1657.5</v>
      </c>
      <c r="F2" s="5">
        <f>D2*0.01</f>
        <v>127.5</v>
      </c>
      <c r="G2" s="5">
        <f>E2+F2</f>
        <v>1785</v>
      </c>
      <c r="H2" s="5">
        <f>D2-G2</f>
        <v>10965</v>
      </c>
    </row>
    <row r="3" spans="1:8">
      <c r="A3" s="5" t="s">
        <v>9</v>
      </c>
      <c r="B3" s="5">
        <v>18000</v>
      </c>
      <c r="C3" s="5">
        <v>1180</v>
      </c>
      <c r="D3" s="5">
        <f>B3+C3</f>
        <v>19180</v>
      </c>
      <c r="E3" s="5">
        <f>D3*0.13</f>
        <v>2493.4</v>
      </c>
      <c r="F3" s="5">
        <f>D3*0.01</f>
        <v>191.8</v>
      </c>
      <c r="G3" s="5">
        <f>E3+F3</f>
        <v>2685.2000000000003</v>
      </c>
      <c r="H3" s="5">
        <f>D3-G3</f>
        <v>16494.8</v>
      </c>
    </row>
    <row r="4" spans="1:8">
      <c r="A4" s="5" t="s">
        <v>10</v>
      </c>
      <c r="B4" s="5">
        <v>11000</v>
      </c>
      <c r="C4" s="5">
        <v>1100</v>
      </c>
      <c r="D4" s="5">
        <f>B4+C4</f>
        <v>12100</v>
      </c>
      <c r="E4" s="5">
        <f>D4*0.13</f>
        <v>1573</v>
      </c>
      <c r="F4" s="5">
        <f>D4*0.01</f>
        <v>121</v>
      </c>
      <c r="G4" s="5">
        <f>E4+F4</f>
        <v>1694</v>
      </c>
      <c r="H4" s="5">
        <f>D4-G4</f>
        <v>10406</v>
      </c>
    </row>
    <row r="5" spans="1:8">
      <c r="A5" s="5" t="s">
        <v>11</v>
      </c>
      <c r="B5" s="5">
        <v>11980</v>
      </c>
      <c r="C5" s="5">
        <v>1130</v>
      </c>
      <c r="D5" s="5">
        <f>B5+C5</f>
        <v>13110</v>
      </c>
      <c r="E5" s="5">
        <f>D5*0.13</f>
        <v>1704.3</v>
      </c>
      <c r="F5" s="5">
        <f>D5*0.01</f>
        <v>131.1</v>
      </c>
      <c r="G5" s="5">
        <f>E5+F5</f>
        <v>1835.3999999999999</v>
      </c>
      <c r="H5" s="5">
        <f>D5-G5</f>
        <v>11274.6</v>
      </c>
    </row>
    <row r="6" spans="1:8">
      <c r="A6" s="5" t="s">
        <v>12</v>
      </c>
      <c r="B6" s="5"/>
      <c r="C6" s="5"/>
      <c r="D6" s="5"/>
      <c r="E6" s="5"/>
      <c r="F6" s="5"/>
      <c r="G6" s="5"/>
      <c r="H6" s="5">
        <f>H2+H3+H4+H5</f>
        <v>49140.4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opLeftCell="B1" workbookViewId="0">
      <selection activeCell="D22" sqref="D22"/>
    </sheetView>
  </sheetViews>
  <sheetFormatPr defaultRowHeight="15"/>
  <sheetData>
    <row r="1" spans="1:11" ht="69">
      <c r="A1" t="s">
        <v>13</v>
      </c>
      <c r="B1" t="s">
        <v>0</v>
      </c>
      <c r="C1" s="1" t="s">
        <v>18</v>
      </c>
      <c r="D1" s="1" t="s">
        <v>14</v>
      </c>
      <c r="E1" s="1" t="s">
        <v>1</v>
      </c>
      <c r="F1" s="1" t="s">
        <v>2</v>
      </c>
      <c r="G1" s="1" t="s">
        <v>15</v>
      </c>
      <c r="H1" s="1" t="s">
        <v>4</v>
      </c>
      <c r="I1" s="1" t="s">
        <v>16</v>
      </c>
      <c r="J1" s="1" t="s">
        <v>6</v>
      </c>
      <c r="K1" s="1" t="s">
        <v>17</v>
      </c>
    </row>
    <row r="2" spans="1:11">
      <c r="A2">
        <v>1</v>
      </c>
      <c r="B2" t="s">
        <v>8</v>
      </c>
      <c r="C2">
        <v>1987</v>
      </c>
      <c r="D2">
        <f>2015-C2</f>
        <v>28</v>
      </c>
      <c r="E2">
        <v>11500</v>
      </c>
      <c r="F2">
        <v>2150</v>
      </c>
      <c r="G2">
        <f>E2+F2</f>
        <v>13650</v>
      </c>
      <c r="H2">
        <f>G2*0.13</f>
        <v>1774.5</v>
      </c>
      <c r="I2">
        <f>G2*0.01</f>
        <v>136.5</v>
      </c>
      <c r="J2">
        <f>H2+I2</f>
        <v>1911</v>
      </c>
      <c r="K2">
        <f>G2-J2</f>
        <v>11739</v>
      </c>
    </row>
    <row r="3" spans="1:11">
      <c r="A3">
        <v>2</v>
      </c>
      <c r="B3" t="s">
        <v>19</v>
      </c>
      <c r="C3">
        <v>1978</v>
      </c>
      <c r="D3">
        <f>2015-C3</f>
        <v>37</v>
      </c>
      <c r="E3">
        <v>18600</v>
      </c>
      <c r="F3">
        <v>2150</v>
      </c>
      <c r="G3">
        <f>E3+F3</f>
        <v>20750</v>
      </c>
      <c r="H3">
        <f>G3*0.13</f>
        <v>2697.5</v>
      </c>
      <c r="I3">
        <f>G3*0.01</f>
        <v>207.5</v>
      </c>
      <c r="J3">
        <f>H3+I3</f>
        <v>2905</v>
      </c>
      <c r="K3">
        <f>G3-J3</f>
        <v>17845</v>
      </c>
    </row>
    <row r="4" spans="1:11">
      <c r="A4">
        <v>3</v>
      </c>
      <c r="B4" t="s">
        <v>9</v>
      </c>
      <c r="C4">
        <v>1988</v>
      </c>
      <c r="D4">
        <f>2015-C4</f>
        <v>27</v>
      </c>
      <c r="E4">
        <v>12800</v>
      </c>
      <c r="F4">
        <v>1180</v>
      </c>
      <c r="G4">
        <f>E4+F4</f>
        <v>13980</v>
      </c>
      <c r="H4">
        <f>G4*0.13</f>
        <v>1817.4</v>
      </c>
      <c r="I4">
        <f>G4*0.01</f>
        <v>139.80000000000001</v>
      </c>
      <c r="J4">
        <f>H4+I4</f>
        <v>1957.2</v>
      </c>
      <c r="K4">
        <f>G4-J4</f>
        <v>12022.8</v>
      </c>
    </row>
    <row r="5" spans="1:11">
      <c r="A5">
        <v>4</v>
      </c>
      <c r="B5" t="s">
        <v>20</v>
      </c>
      <c r="C5">
        <v>1980</v>
      </c>
      <c r="D5">
        <f>2015-C5</f>
        <v>35</v>
      </c>
      <c r="E5">
        <v>21100</v>
      </c>
      <c r="F5">
        <v>2100</v>
      </c>
      <c r="G5">
        <f>E5+F5</f>
        <v>23200</v>
      </c>
      <c r="H5">
        <f>G5*0.13</f>
        <v>3016</v>
      </c>
      <c r="I5">
        <f>G5*0.01</f>
        <v>232</v>
      </c>
      <c r="J5">
        <f>H5+I5</f>
        <v>3248</v>
      </c>
      <c r="K5">
        <f>G5-J5</f>
        <v>19952</v>
      </c>
    </row>
    <row r="6" spans="1:11">
      <c r="A6">
        <v>5</v>
      </c>
      <c r="B6" t="s">
        <v>21</v>
      </c>
      <c r="C6">
        <v>1994</v>
      </c>
      <c r="D6">
        <f>2015-C6</f>
        <v>21</v>
      </c>
      <c r="E6">
        <v>19980</v>
      </c>
      <c r="F6">
        <v>2130</v>
      </c>
      <c r="G6">
        <f>+E6+F6</f>
        <v>22110</v>
      </c>
      <c r="H6">
        <f>G6*0.13</f>
        <v>2874.3</v>
      </c>
      <c r="I6">
        <f>G6*0.01</f>
        <v>221.1</v>
      </c>
      <c r="J6">
        <f>H6+I6</f>
        <v>3095.4</v>
      </c>
      <c r="K6">
        <f>G6-J6</f>
        <v>19014.599999999999</v>
      </c>
    </row>
    <row r="7" spans="1:11">
      <c r="A7">
        <v>6</v>
      </c>
      <c r="B7" t="s">
        <v>10</v>
      </c>
      <c r="C7">
        <v>1992</v>
      </c>
      <c r="D7">
        <f>2015-C7</f>
        <v>23</v>
      </c>
      <c r="E7">
        <v>16490</v>
      </c>
      <c r="F7">
        <v>1120</v>
      </c>
      <c r="G7">
        <f>E7+F7</f>
        <v>17610</v>
      </c>
      <c r="H7">
        <f>G7*0.13</f>
        <v>2289.3000000000002</v>
      </c>
      <c r="I7">
        <f>G7*0.01</f>
        <v>176.1</v>
      </c>
      <c r="J7">
        <f>H7+I7</f>
        <v>2465.4</v>
      </c>
      <c r="K7">
        <f>G7-J7</f>
        <v>15144.6</v>
      </c>
    </row>
    <row r="8" spans="1:11">
      <c r="A8">
        <v>7</v>
      </c>
      <c r="B8" t="s">
        <v>11</v>
      </c>
      <c r="C8">
        <v>1990</v>
      </c>
      <c r="D8">
        <f>2015-C8</f>
        <v>25</v>
      </c>
      <c r="E8">
        <v>19700</v>
      </c>
      <c r="F8">
        <v>2300</v>
      </c>
      <c r="G8">
        <f>E8+F8</f>
        <v>22000</v>
      </c>
      <c r="H8">
        <f>G8*0.13</f>
        <v>2860</v>
      </c>
      <c r="I8">
        <f>G8*0.01</f>
        <v>220</v>
      </c>
      <c r="J8">
        <f>H8+I8</f>
        <v>3080</v>
      </c>
      <c r="K8">
        <f>G8-J8</f>
        <v>18920</v>
      </c>
    </row>
    <row r="9" spans="1:11">
      <c r="B9" t="s">
        <v>22</v>
      </c>
      <c r="E9">
        <f>SUM(E2:E8)</f>
        <v>120170</v>
      </c>
      <c r="F9">
        <f>SUM(F2:F8)</f>
        <v>13130</v>
      </c>
      <c r="G9">
        <f>SUM(G2:G8)</f>
        <v>133300</v>
      </c>
      <c r="H9">
        <f>SUM(H2:H8)</f>
        <v>17329</v>
      </c>
      <c r="I9">
        <f>SUM(I2:I8)</f>
        <v>1333</v>
      </c>
      <c r="J9">
        <f>H9+I9</f>
        <v>18662</v>
      </c>
      <c r="K9">
        <f>SUM(K2:K8)</f>
        <v>114638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Normal="100" workbookViewId="0">
      <selection activeCell="K16" sqref="K16"/>
    </sheetView>
  </sheetViews>
  <sheetFormatPr defaultRowHeight="15"/>
  <sheetData>
    <row r="1" spans="1:10" ht="98.25">
      <c r="A1" s="6"/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10" t="s">
        <v>37</v>
      </c>
    </row>
    <row r="2" spans="1:10">
      <c r="A2" s="8" t="s">
        <v>34</v>
      </c>
      <c r="B2" s="5">
        <v>2</v>
      </c>
      <c r="C2" s="5">
        <v>2</v>
      </c>
      <c r="D2" s="5">
        <v>3</v>
      </c>
      <c r="E2" s="5"/>
      <c r="F2" s="5">
        <v>4</v>
      </c>
      <c r="G2" s="5"/>
      <c r="H2" s="5">
        <v>2</v>
      </c>
      <c r="I2" s="5">
        <v>12</v>
      </c>
      <c r="J2" s="11">
        <f>SUM(B2:I2)</f>
        <v>25</v>
      </c>
    </row>
    <row r="3" spans="1:10">
      <c r="A3" s="8" t="s">
        <v>35</v>
      </c>
      <c r="B3" s="5">
        <v>2</v>
      </c>
      <c r="C3" s="5"/>
      <c r="D3" s="5">
        <v>3</v>
      </c>
      <c r="E3" s="5"/>
      <c r="F3" s="5">
        <v>4</v>
      </c>
      <c r="G3" s="5"/>
      <c r="H3" s="5"/>
      <c r="I3" s="5">
        <v>14</v>
      </c>
      <c r="J3" s="11">
        <f>SUM(B3:I3)</f>
        <v>23</v>
      </c>
    </row>
    <row r="4" spans="1:10">
      <c r="A4" s="8" t="s">
        <v>31</v>
      </c>
      <c r="B4" s="5">
        <v>2</v>
      </c>
      <c r="C4" s="5"/>
      <c r="D4" s="5"/>
      <c r="E4" s="5">
        <v>4</v>
      </c>
      <c r="F4" s="5">
        <v>2</v>
      </c>
      <c r="G4" s="5">
        <v>2</v>
      </c>
      <c r="H4" s="5"/>
      <c r="I4" s="5">
        <v>8</v>
      </c>
      <c r="J4" s="11">
        <f>SUM(B4:I4)</f>
        <v>18</v>
      </c>
    </row>
    <row r="5" spans="1:10">
      <c r="A5" s="8" t="s">
        <v>32</v>
      </c>
      <c r="B5" s="5">
        <v>2</v>
      </c>
      <c r="C5" s="5"/>
      <c r="D5" s="5"/>
      <c r="E5" s="5">
        <v>4</v>
      </c>
      <c r="F5" s="5">
        <v>2</v>
      </c>
      <c r="G5" s="5">
        <v>2</v>
      </c>
      <c r="H5" s="5"/>
      <c r="I5" s="5">
        <v>16</v>
      </c>
      <c r="J5" s="11">
        <f>SUM(B4:I4)</f>
        <v>18</v>
      </c>
    </row>
    <row r="6" spans="1:10">
      <c r="A6" s="8" t="s">
        <v>33</v>
      </c>
      <c r="B6" s="5"/>
      <c r="C6" s="5">
        <v>2</v>
      </c>
      <c r="D6" s="5">
        <v>2</v>
      </c>
      <c r="E6" s="5"/>
      <c r="F6" s="5">
        <v>2</v>
      </c>
      <c r="G6" s="5"/>
      <c r="H6" s="5">
        <v>2</v>
      </c>
      <c r="I6" s="5">
        <v>6</v>
      </c>
      <c r="J6" s="11">
        <f>SUM(B6:I6)</f>
        <v>14</v>
      </c>
    </row>
    <row r="7" spans="1:10">
      <c r="A7" s="9" t="s">
        <v>36</v>
      </c>
      <c r="B7" s="9">
        <f>SUM(B2:B6)</f>
        <v>8</v>
      </c>
      <c r="C7" s="9">
        <f>SUM(C2:C6)</f>
        <v>4</v>
      </c>
      <c r="D7" s="9">
        <f>SUM(D2:D6)</f>
        <v>8</v>
      </c>
      <c r="E7" s="9">
        <f>SUM(E2:E6)</f>
        <v>8</v>
      </c>
      <c r="F7" s="9">
        <f>SUM(F2:F6)</f>
        <v>14</v>
      </c>
      <c r="G7" s="9">
        <f>SUM(G2:G6)</f>
        <v>4</v>
      </c>
      <c r="H7" s="9">
        <f>SUM(H2:H6)</f>
        <v>4</v>
      </c>
      <c r="I7" s="9">
        <f>SUM(I2:I6)</f>
        <v>56</v>
      </c>
      <c r="J7" s="9">
        <f>SUM(B7:I7)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pupil</cp:lastModifiedBy>
  <dcterms:created xsi:type="dcterms:W3CDTF">2015-01-17T08:52:37Z</dcterms:created>
  <dcterms:modified xsi:type="dcterms:W3CDTF">2015-01-17T10:28:17Z</dcterms:modified>
</cp:coreProperties>
</file>